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476" windowWidth="15620" windowHeight="126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<sst xmlns="http://schemas.openxmlformats.org/spreadsheetml/2006/main" count="49" uniqueCount="39">
  <si>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type in values into yellow cells, white cell is calculated</t>
  </si>
  <si>
    <t>Information for a VW Beetle, assuming it is spherical and the cavity is filled with air</t>
  </si>
  <si>
    <t>Gravity</t>
  </si>
  <si>
    <t>m/s</t>
  </si>
  <si>
    <t>σ</t>
  </si>
  <si>
    <t>ρ</t>
  </si>
  <si>
    <t>μ</t>
  </si>
  <si>
    <t>v</t>
  </si>
  <si>
    <t>Ns/m2</t>
  </si>
  <si>
    <t>m2/s</t>
  </si>
  <si>
    <t>kg/m3</t>
  </si>
  <si>
    <t>m</t>
  </si>
  <si>
    <t>density</t>
  </si>
  <si>
    <t>diameter</t>
  </si>
  <si>
    <t>settling velocity</t>
  </si>
  <si>
    <t>air density</t>
  </si>
  <si>
    <t>dynamic viscosity air</t>
  </si>
  <si>
    <t>weight (kg)</t>
  </si>
  <si>
    <t>volume (m3)</t>
  </si>
  <si>
    <t>Density of silica</t>
  </si>
  <si>
    <t>Density of water</t>
  </si>
  <si>
    <t>Acceleration due to</t>
  </si>
  <si>
    <t>Dynamic Viscosity of water</t>
  </si>
  <si>
    <t>Kinematic viscosity of water</t>
  </si>
  <si>
    <t>Diameter (m)</t>
  </si>
  <si>
    <t>Settling Velocity (m/s)</t>
  </si>
  <si>
    <t>Column Depth (cm)</t>
  </si>
  <si>
    <t>time to settle (sec)</t>
  </si>
  <si>
    <t>Particle Diameter (mm)</t>
  </si>
  <si>
    <t>silica falling through 20cm of air will take less than 1 second</t>
  </si>
  <si>
    <t>Silica particles of 2 different sizes falling through either 10 or 20 cm columns of water</t>
  </si>
  <si>
    <t>Air is less dense &amp; less viscous than water so particles of the same size will fall faster through air than through water</t>
  </si>
  <si>
    <t>water</t>
  </si>
  <si>
    <t>air</t>
  </si>
  <si>
    <t>smaller particles take longer to fall</t>
  </si>
  <si>
    <t>Density of basalt</t>
  </si>
  <si>
    <t>particles made of denser material will fall faster than those of less dense material</t>
  </si>
  <si>
    <t>diameter (m)</t>
  </si>
  <si>
    <t>Play with different object densities &amp; diameters to see the settling velocity in water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</si>
</sst>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/>
    </xf>
    <xf numFmtId="0" fontId="0" fillId="3" borderId="0" xfId="0" applyFill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4" borderId="0" xfId="0" applyFill="1" applyBorder="1" applyAlignment="1">
      <alignment/>
    </xf>
    <xf numFmtId="0" fontId="0" fillId="4" borderId="0" xfId="0" applyFill="1" applyAlignment="1">
      <alignment horizontal="center" wrapText="1"/>
    </xf>
    <xf numFmtId="11" fontId="0" fillId="4" borderId="0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1" fontId="0" fillId="2" borderId="9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4" borderId="13" xfId="0" applyFill="1" applyBorder="1" applyAlignment="1">
      <alignment/>
    </xf>
    <xf numFmtId="2" fontId="0" fillId="3" borderId="10" xfId="0" applyNumberFormat="1" applyFill="1" applyBorder="1" applyAlignment="1">
      <alignment/>
    </xf>
    <xf numFmtId="2" fontId="0" fillId="3" borderId="11" xfId="0" applyNumberFormat="1" applyFill="1" applyBorder="1" applyAlignment="1">
      <alignment/>
    </xf>
    <xf numFmtId="2" fontId="0" fillId="4" borderId="13" xfId="0" applyNumberFormat="1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4" xfId="0" applyFill="1" applyBorder="1" applyAlignment="1">
      <alignment/>
    </xf>
    <xf numFmtId="0" fontId="0" fillId="0" borderId="15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B71" sqref="B71:H98"/>
    </sheetView>
  </sheetViews>
  <sheetFormatPr defaultColWidth="11.00390625" defaultRowHeight="12.75"/>
  <cols>
    <col min="2" max="2" width="22.625" style="0" customWidth="1"/>
    <col min="3" max="3" width="12.25390625" style="0" customWidth="1"/>
    <col min="4" max="4" width="16.375" style="0" customWidth="1"/>
    <col min="5" max="5" width="19.375" style="0" customWidth="1"/>
    <col min="6" max="6" width="16.75390625" style="0" customWidth="1"/>
    <col min="7" max="7" width="20.125" style="0" customWidth="1"/>
    <col min="8" max="8" width="19.875" style="0" customWidth="1"/>
  </cols>
  <sheetData>
    <row r="1" spans="2:5" ht="12.75">
      <c r="B1" t="s">
        <v>21</v>
      </c>
      <c r="C1" t="s">
        <v>2</v>
      </c>
      <c r="D1">
        <v>9.81</v>
      </c>
      <c r="E1" t="s">
        <v>3</v>
      </c>
    </row>
    <row r="2" spans="2:5" ht="12.75">
      <c r="B2" s="9" t="s">
        <v>19</v>
      </c>
      <c r="C2" s="9" t="s">
        <v>4</v>
      </c>
      <c r="D2" s="9">
        <v>2650</v>
      </c>
      <c r="E2" t="s">
        <v>10</v>
      </c>
    </row>
    <row r="3" spans="2:5" ht="12.75">
      <c r="B3" s="20" t="s">
        <v>35</v>
      </c>
      <c r="C3" s="20" t="s">
        <v>4</v>
      </c>
      <c r="D3" s="20">
        <v>3011</v>
      </c>
      <c r="E3" t="s">
        <v>10</v>
      </c>
    </row>
    <row r="5" spans="2:5" ht="12.75">
      <c r="B5" s="13" t="s">
        <v>20</v>
      </c>
      <c r="C5" s="13" t="s">
        <v>5</v>
      </c>
      <c r="D5" s="13">
        <v>1000</v>
      </c>
      <c r="E5" t="s">
        <v>10</v>
      </c>
    </row>
    <row r="6" spans="2:5" ht="39">
      <c r="B6" s="12" t="s">
        <v>22</v>
      </c>
      <c r="C6" s="13" t="s">
        <v>6</v>
      </c>
      <c r="D6" s="13">
        <v>0.001</v>
      </c>
      <c r="E6" t="s">
        <v>8</v>
      </c>
    </row>
    <row r="7" spans="2:5" ht="12.75">
      <c r="B7" s="13" t="s">
        <v>23</v>
      </c>
      <c r="C7" s="13" t="s">
        <v>7</v>
      </c>
      <c r="D7" s="13">
        <v>1E-06</v>
      </c>
      <c r="E7" t="s">
        <v>9</v>
      </c>
    </row>
    <row r="9" spans="1:5" ht="12.75">
      <c r="A9" s="8"/>
      <c r="B9" s="16" t="s">
        <v>15</v>
      </c>
      <c r="C9" s="19" t="s">
        <v>5</v>
      </c>
      <c r="D9" s="16">
        <v>1.2</v>
      </c>
      <c r="E9" s="8" t="s">
        <v>10</v>
      </c>
    </row>
    <row r="10" spans="1:5" ht="12.75">
      <c r="A10" s="8"/>
      <c r="B10" s="16" t="s">
        <v>16</v>
      </c>
      <c r="C10" s="19" t="s">
        <v>6</v>
      </c>
      <c r="D10" s="18">
        <v>2.06610911679745E-05</v>
      </c>
      <c r="E10" t="s">
        <v>8</v>
      </c>
    </row>
    <row r="11" ht="12.75">
      <c r="A11" s="8"/>
    </row>
    <row r="12" ht="12.75">
      <c r="A12" s="8"/>
    </row>
    <row r="13" ht="12.75">
      <c r="A13" s="8"/>
    </row>
    <row r="14" ht="12.75">
      <c r="A14" s="8"/>
    </row>
    <row r="15" ht="12.75">
      <c r="A15" s="8"/>
    </row>
    <row r="16" ht="12.75">
      <c r="A16" s="8"/>
    </row>
    <row r="17" ht="12.75">
      <c r="A17" s="8"/>
    </row>
    <row r="18" spans="1:6" ht="12.75">
      <c r="A18" s="8"/>
      <c r="C18" s="8"/>
      <c r="D18" s="8"/>
      <c r="E18" s="8"/>
      <c r="F18" s="8"/>
    </row>
    <row r="19" spans="1:6" ht="13.5" thickBot="1">
      <c r="A19" s="8"/>
      <c r="B19" s="8" t="s">
        <v>28</v>
      </c>
      <c r="C19" s="8" t="s">
        <v>24</v>
      </c>
      <c r="D19" s="8" t="s">
        <v>26</v>
      </c>
      <c r="E19" s="8" t="s">
        <v>25</v>
      </c>
      <c r="F19" s="8" t="s">
        <v>27</v>
      </c>
    </row>
    <row r="20" spans="1:8" ht="12.75">
      <c r="A20" s="26"/>
      <c r="B20" s="21">
        <v>0.125</v>
      </c>
      <c r="C20" s="22">
        <f>B20/1000</f>
        <v>0.000125</v>
      </c>
      <c r="D20" s="22">
        <v>10</v>
      </c>
      <c r="E20" s="22">
        <f>((($D$2-$D$5)*$D$1*(C20^2))/(18*$D$6))</f>
        <v>0.014050781249999998</v>
      </c>
      <c r="F20" s="30">
        <f>0.1/E21</f>
        <v>7.117041979427301</v>
      </c>
      <c r="H20" s="14" t="s">
        <v>30</v>
      </c>
    </row>
    <row r="21" spans="1:8" ht="12.75" customHeight="1">
      <c r="A21" s="27" t="s">
        <v>32</v>
      </c>
      <c r="B21" s="10">
        <v>0.125</v>
      </c>
      <c r="C21" s="7">
        <f>0.125/1000</f>
        <v>0.000125</v>
      </c>
      <c r="D21" s="7">
        <v>20</v>
      </c>
      <c r="E21" s="7">
        <f>((($D$2-$D$5)*$D$1*(C21^2))/(18*$D$6))</f>
        <v>0.014050781249999998</v>
      </c>
      <c r="F21" s="31">
        <f>0.2/E21</f>
        <v>14.234083958854603</v>
      </c>
      <c r="H21" s="14"/>
    </row>
    <row r="22" spans="1:8" ht="30" customHeight="1" thickBot="1">
      <c r="A22" s="27"/>
      <c r="B22" s="10">
        <v>0.0625</v>
      </c>
      <c r="C22" s="7">
        <f>0.0625/1000</f>
        <v>6.25E-05</v>
      </c>
      <c r="D22" s="7">
        <v>20</v>
      </c>
      <c r="E22" s="7">
        <f>((($D$2-$D$5)*$D$1*(C22^2))/(18*$D$6))</f>
        <v>0.0035126953124999995</v>
      </c>
      <c r="F22" s="31">
        <f>0.2/E22</f>
        <v>56.93633583541841</v>
      </c>
      <c r="G22" s="11" t="s">
        <v>34</v>
      </c>
      <c r="H22" s="14"/>
    </row>
    <row r="23" spans="1:8" ht="52.5" thickBot="1">
      <c r="A23" s="28"/>
      <c r="B23" s="33">
        <v>0.0625</v>
      </c>
      <c r="C23" s="34">
        <f>0.0625/1000</f>
        <v>6.25E-05</v>
      </c>
      <c r="D23" s="34">
        <v>20</v>
      </c>
      <c r="E23" s="35">
        <f>((($D$3-$D$5)*$D$1*(C23^2))/(18*$D$6))</f>
        <v>0.004281230468749999</v>
      </c>
      <c r="F23" s="31">
        <f>0.2/E23</f>
        <v>46.71554158549994</v>
      </c>
      <c r="G23" s="11" t="s">
        <v>36</v>
      </c>
      <c r="H23" s="14"/>
    </row>
    <row r="24" spans="1:8" ht="78.75" thickBot="1">
      <c r="A24" s="29" t="s">
        <v>33</v>
      </c>
      <c r="B24" s="23">
        <v>0.0625</v>
      </c>
      <c r="C24" s="24">
        <f>62.5/(10^6)</f>
        <v>6.25E-05</v>
      </c>
      <c r="D24" s="24">
        <v>20</v>
      </c>
      <c r="E24" s="25">
        <f>(($D$2-D9)*$D$1*(C24^2))/(18*$D$10)</f>
        <v>0.27293073870855106</v>
      </c>
      <c r="F24" s="32">
        <f>0.2/E24</f>
        <v>0.7327866437703446</v>
      </c>
      <c r="G24" s="15" t="s">
        <v>29</v>
      </c>
      <c r="H24" s="17" t="s">
        <v>31</v>
      </c>
    </row>
    <row r="26" spans="3:7" ht="12.75">
      <c r="C26" s="8"/>
      <c r="D26" s="8"/>
      <c r="E26" s="8"/>
      <c r="F26" s="8"/>
      <c r="G26" s="8"/>
    </row>
    <row r="27" spans="6:7" ht="12.75">
      <c r="F27" s="8"/>
      <c r="G27" s="8"/>
    </row>
    <row r="28" spans="6:7" ht="12.75">
      <c r="F28" s="8"/>
      <c r="G28" s="8"/>
    </row>
    <row r="29" ht="12.75">
      <c r="B29" t="s">
        <v>38</v>
      </c>
    </row>
    <row r="30" spans="2:5" ht="13.5" thickBot="1">
      <c r="B30" s="8" t="s">
        <v>0</v>
      </c>
      <c r="C30" s="8"/>
      <c r="D30" s="8"/>
      <c r="E30" s="8"/>
    </row>
    <row r="31" spans="2:4" ht="12.75">
      <c r="B31" s="1" t="s">
        <v>12</v>
      </c>
      <c r="C31" s="22">
        <f>C39</f>
        <v>135.99059911677188</v>
      </c>
      <c r="D31" s="2" t="s">
        <v>10</v>
      </c>
    </row>
    <row r="32" spans="2:4" ht="12.75">
      <c r="B32" s="3" t="s">
        <v>13</v>
      </c>
      <c r="C32" s="7">
        <v>1.5</v>
      </c>
      <c r="D32" s="4" t="s">
        <v>11</v>
      </c>
    </row>
    <row r="33" spans="2:4" ht="13.5" thickBot="1">
      <c r="B33" s="5" t="s">
        <v>14</v>
      </c>
      <c r="C33" s="36">
        <f>((C31-1000)*$D$1*(C32^2))/(18*$D$6)</f>
        <v>-1059491.5278330585</v>
      </c>
      <c r="D33" s="6" t="s">
        <v>3</v>
      </c>
    </row>
    <row r="36" ht="13.5" thickBot="1">
      <c r="B36" t="s">
        <v>1</v>
      </c>
    </row>
    <row r="37" spans="2:3" ht="12.75">
      <c r="B37" s="1" t="s">
        <v>17</v>
      </c>
      <c r="C37" s="2">
        <v>1435</v>
      </c>
    </row>
    <row r="38" spans="2:3" ht="12.75">
      <c r="B38" s="3" t="s">
        <v>18</v>
      </c>
      <c r="C38" s="4">
        <f>4.09*1.72*1.5</f>
        <v>10.5522</v>
      </c>
    </row>
    <row r="39" spans="2:3" ht="12.75">
      <c r="B39" s="3" t="s">
        <v>12</v>
      </c>
      <c r="C39" s="4">
        <f>C37/C38</f>
        <v>135.99059911677188</v>
      </c>
    </row>
    <row r="40" spans="2:3" ht="13.5" thickBot="1">
      <c r="B40" s="5" t="s">
        <v>37</v>
      </c>
      <c r="C40" s="6">
        <v>1.5</v>
      </c>
    </row>
  </sheetData>
  <mergeCells count="1">
    <mergeCell ref="H20:H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Alexandria Guth</dc:creator>
  <cp:keywords/>
  <dc:description/>
  <cp:lastModifiedBy>Alexandria Guth</cp:lastModifiedBy>
  <dcterms:created xsi:type="dcterms:W3CDTF">2007-10-07T20:03:36Z</dcterms:created>
  <cp:category/>
  <cp:version/>
  <cp:contentType/>
  <cp:contentStatus/>
</cp:coreProperties>
</file>